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9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ps0150u\Documents\Documents\ハラル\信州イスラーム世界勉強会\"/>
    </mc:Choice>
  </mc:AlternateContent>
  <bookViews>
    <workbookView xWindow="0" yWindow="0" windowWidth="19290" windowHeight="76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1" l="1"/>
  <c r="H20" i="1"/>
  <c r="H23" i="1" s="1"/>
  <c r="D9" i="1"/>
  <c r="D23" i="1" s="1"/>
  <c r="D27" i="1" s="1"/>
  <c r="H27" i="1" l="1"/>
</calcChain>
</file>

<file path=xl/sharedStrings.xml><?xml version="1.0" encoding="utf-8"?>
<sst xmlns="http://schemas.openxmlformats.org/spreadsheetml/2006/main" count="33" uniqueCount="30">
  <si>
    <t>収入の部</t>
    <rPh sb="0" eb="2">
      <t>シュウニュウ</t>
    </rPh>
    <rPh sb="3" eb="4">
      <t>ブ</t>
    </rPh>
    <phoneticPr fontId="2"/>
  </si>
  <si>
    <t>金額</t>
    <rPh sb="0" eb="2">
      <t>キンガク</t>
    </rPh>
    <phoneticPr fontId="2"/>
  </si>
  <si>
    <t>摘要</t>
    <rPh sb="0" eb="2">
      <t>テキヨウ</t>
    </rPh>
    <phoneticPr fontId="2"/>
  </si>
  <si>
    <t>前期繰越金</t>
    <rPh sb="0" eb="2">
      <t>ゼンキ</t>
    </rPh>
    <rPh sb="2" eb="4">
      <t>クリコシ</t>
    </rPh>
    <rPh sb="4" eb="5">
      <t>キン</t>
    </rPh>
    <phoneticPr fontId="2"/>
  </si>
  <si>
    <t>講演会参加料</t>
    <rPh sb="0" eb="3">
      <t>コウエンカイ</t>
    </rPh>
    <rPh sb="3" eb="6">
      <t>サンカリョウ</t>
    </rPh>
    <phoneticPr fontId="2"/>
  </si>
  <si>
    <t>DVD販売収入</t>
    <rPh sb="3" eb="5">
      <t>ハンバイ</t>
    </rPh>
    <rPh sb="5" eb="7">
      <t>シュウニュウ</t>
    </rPh>
    <phoneticPr fontId="2"/>
  </si>
  <si>
    <t>会員寄付</t>
    <rPh sb="0" eb="2">
      <t>カイイン</t>
    </rPh>
    <rPh sb="2" eb="4">
      <t>キフ</t>
    </rPh>
    <phoneticPr fontId="2"/>
  </si>
  <si>
    <t>雑収入</t>
    <rPh sb="0" eb="3">
      <t>ザツシュウニュウ</t>
    </rPh>
    <phoneticPr fontId="2"/>
  </si>
  <si>
    <t>旅費交通費</t>
    <rPh sb="0" eb="2">
      <t>リョヒ</t>
    </rPh>
    <rPh sb="2" eb="5">
      <t>コウツウヒ</t>
    </rPh>
    <phoneticPr fontId="2"/>
  </si>
  <si>
    <t>通信費</t>
    <rPh sb="0" eb="3">
      <t>ツウシンヒ</t>
    </rPh>
    <phoneticPr fontId="2"/>
  </si>
  <si>
    <t>寄付金</t>
    <rPh sb="0" eb="3">
      <t>キフキン</t>
    </rPh>
    <phoneticPr fontId="2"/>
  </si>
  <si>
    <t>消耗品費</t>
    <rPh sb="0" eb="3">
      <t>ショウモウヒン</t>
    </rPh>
    <rPh sb="3" eb="4">
      <t>ヒ</t>
    </rPh>
    <phoneticPr fontId="2"/>
  </si>
  <si>
    <t>運賃</t>
    <rPh sb="0" eb="2">
      <t>ウンチン</t>
    </rPh>
    <phoneticPr fontId="2"/>
  </si>
  <si>
    <t>支払手数料</t>
    <rPh sb="0" eb="2">
      <t>シハライ</t>
    </rPh>
    <rPh sb="2" eb="5">
      <t>テスウリョウ</t>
    </rPh>
    <phoneticPr fontId="2"/>
  </si>
  <si>
    <t>雑費</t>
    <rPh sb="0" eb="2">
      <t>ザッピ</t>
    </rPh>
    <phoneticPr fontId="2"/>
  </si>
  <si>
    <t>合計</t>
    <rPh sb="0" eb="2">
      <t>ゴウケイ</t>
    </rPh>
    <phoneticPr fontId="2"/>
  </si>
  <si>
    <t>次期繰越金</t>
    <rPh sb="0" eb="2">
      <t>ジキ</t>
    </rPh>
    <rPh sb="2" eb="4">
      <t>クリコシ</t>
    </rPh>
    <rPh sb="4" eb="5">
      <t>キン</t>
    </rPh>
    <phoneticPr fontId="2"/>
  </si>
  <si>
    <t>当期収入　合計</t>
    <rPh sb="0" eb="2">
      <t>トウキ</t>
    </rPh>
    <rPh sb="2" eb="4">
      <t>シュウニュウ</t>
    </rPh>
    <rPh sb="5" eb="7">
      <t>ゴウケイ</t>
    </rPh>
    <phoneticPr fontId="2"/>
  </si>
  <si>
    <t>当期支出　合計</t>
    <rPh sb="0" eb="2">
      <t>トウキ</t>
    </rPh>
    <rPh sb="2" eb="4">
      <t>シシュツ</t>
    </rPh>
    <rPh sb="5" eb="7">
      <t>ゴウケイ</t>
    </rPh>
    <phoneticPr fontId="2"/>
  </si>
  <si>
    <t>講演会関係費用</t>
    <rPh sb="0" eb="3">
      <t>コウエンカイ</t>
    </rPh>
    <rPh sb="3" eb="5">
      <t>カンケイ</t>
    </rPh>
    <rPh sb="5" eb="7">
      <t>ヒヨウ</t>
    </rPh>
    <phoneticPr fontId="2"/>
  </si>
  <si>
    <t>　講師謝礼</t>
    <rPh sb="1" eb="3">
      <t>コウシ</t>
    </rPh>
    <rPh sb="3" eb="5">
      <t>シャレイ</t>
    </rPh>
    <phoneticPr fontId="2"/>
  </si>
  <si>
    <t>　講師交通費</t>
    <rPh sb="1" eb="3">
      <t>コウシ</t>
    </rPh>
    <rPh sb="3" eb="6">
      <t>コウツウヒ</t>
    </rPh>
    <phoneticPr fontId="2"/>
  </si>
  <si>
    <t>　講師宿泊費</t>
    <rPh sb="1" eb="3">
      <t>コウシ</t>
    </rPh>
    <rPh sb="3" eb="6">
      <t>シュクハクヒ</t>
    </rPh>
    <phoneticPr fontId="2"/>
  </si>
  <si>
    <t>　会議室使用料</t>
    <rPh sb="1" eb="4">
      <t>カイギシツ</t>
    </rPh>
    <rPh sb="4" eb="7">
      <t>シヨウリョウ</t>
    </rPh>
    <phoneticPr fontId="2"/>
  </si>
  <si>
    <t>　参加者昼食代</t>
    <rPh sb="1" eb="4">
      <t>サンカシャ</t>
    </rPh>
    <rPh sb="4" eb="6">
      <t>チュウショク</t>
    </rPh>
    <rPh sb="6" eb="7">
      <t>ダイ</t>
    </rPh>
    <phoneticPr fontId="2"/>
  </si>
  <si>
    <t>　懇親会費</t>
    <rPh sb="1" eb="3">
      <t>コンシン</t>
    </rPh>
    <rPh sb="3" eb="5">
      <t>カイヒ</t>
    </rPh>
    <phoneticPr fontId="2"/>
  </si>
  <si>
    <t>　講演会関係雑費</t>
    <rPh sb="1" eb="4">
      <t>コウエンカイ</t>
    </rPh>
    <rPh sb="4" eb="6">
      <t>カンケイ</t>
    </rPh>
    <rPh sb="6" eb="8">
      <t>ザッピ</t>
    </rPh>
    <phoneticPr fontId="2"/>
  </si>
  <si>
    <t>信州イスラーム世界勉強会　平成28年度収支報告書</t>
    <rPh sb="0" eb="2">
      <t>シンシュウ</t>
    </rPh>
    <rPh sb="7" eb="9">
      <t>セカイ</t>
    </rPh>
    <rPh sb="9" eb="12">
      <t>ベンキョウカイ</t>
    </rPh>
    <rPh sb="13" eb="15">
      <t>ヘイセイ</t>
    </rPh>
    <rPh sb="17" eb="19">
      <t>ネンド</t>
    </rPh>
    <rPh sb="19" eb="21">
      <t>シュウシ</t>
    </rPh>
    <rPh sb="21" eb="24">
      <t>ホウコクショ</t>
    </rPh>
    <phoneticPr fontId="2"/>
  </si>
  <si>
    <t>支出の部</t>
    <rPh sb="0" eb="2">
      <t>シシュツ</t>
    </rPh>
    <rPh sb="3" eb="4">
      <t>ブ</t>
    </rPh>
    <phoneticPr fontId="2"/>
  </si>
  <si>
    <t>（自　平成28年4月1日　至　平成29年3月31日）</t>
    <rPh sb="1" eb="2">
      <t>ジ</t>
    </rPh>
    <rPh sb="3" eb="5">
      <t>ヘイセイ</t>
    </rPh>
    <rPh sb="7" eb="8">
      <t>ネン</t>
    </rPh>
    <rPh sb="9" eb="10">
      <t>ガツ</t>
    </rPh>
    <rPh sb="11" eb="12">
      <t>ヒ</t>
    </rPh>
    <rPh sb="13" eb="14">
      <t>イタ</t>
    </rPh>
    <rPh sb="15" eb="17">
      <t>ヘイセイ</t>
    </rPh>
    <rPh sb="19" eb="20">
      <t>ネン</t>
    </rPh>
    <rPh sb="21" eb="22">
      <t>ガツ</t>
    </rPh>
    <rPh sb="24" eb="25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</si>
</sst>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38" fontId="0" fillId="0" borderId="0" xfId="1" applyFont="1">
      <alignment vertical="center"/>
    </xf>
    <xf numFmtId="0" fontId="0" fillId="0" borderId="0" xfId="0" applyBorder="1">
      <alignment vertical="center"/>
    </xf>
    <xf numFmtId="0" fontId="0" fillId="0" borderId="3" xfId="0" applyBorder="1">
      <alignment vertical="center"/>
    </xf>
    <xf numFmtId="38" fontId="0" fillId="0" borderId="0" xfId="1" applyFont="1" applyBorder="1">
      <alignment vertical="center"/>
    </xf>
    <xf numFmtId="38" fontId="0" fillId="0" borderId="4" xfId="1" applyFont="1" applyBorder="1">
      <alignment vertical="center"/>
    </xf>
    <xf numFmtId="38" fontId="0" fillId="0" borderId="6" xfId="1" applyFont="1" applyBorder="1" applyAlignment="1">
      <alignment horizontal="center" vertical="center"/>
    </xf>
    <xf numFmtId="38" fontId="0" fillId="0" borderId="7" xfId="1" applyFont="1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5" xfId="0" applyBorder="1">
      <alignment vertical="center"/>
    </xf>
    <xf numFmtId="0" fontId="0" fillId="0" borderId="10" xfId="0" applyBorder="1">
      <alignment vertical="center"/>
    </xf>
    <xf numFmtId="38" fontId="0" fillId="0" borderId="17" xfId="1" applyFont="1" applyBorder="1">
      <alignment vertical="center"/>
    </xf>
    <xf numFmtId="0" fontId="0" fillId="0" borderId="18" xfId="0" applyBorder="1">
      <alignment vertical="center"/>
    </xf>
    <xf numFmtId="38" fontId="0" fillId="0" borderId="19" xfId="1" applyFont="1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38" fontId="0" fillId="0" borderId="22" xfId="1" applyFont="1" applyBorder="1">
      <alignment vertical="center"/>
    </xf>
    <xf numFmtId="38" fontId="0" fillId="0" borderId="23" xfId="1" applyFont="1" applyBorder="1">
      <alignment vertical="center"/>
    </xf>
    <xf numFmtId="0" fontId="0" fillId="0" borderId="1" xfId="0" applyBorder="1">
      <alignment vertical="center"/>
    </xf>
    <xf numFmtId="0" fontId="0" fillId="0" borderId="24" xfId="0" applyBorder="1">
      <alignment vertical="center"/>
    </xf>
    <xf numFmtId="38" fontId="0" fillId="0" borderId="25" xfId="1" applyFont="1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38" fontId="0" fillId="0" borderId="28" xfId="1" applyFont="1" applyBorder="1">
      <alignment vertical="center"/>
    </xf>
    <xf numFmtId="38" fontId="0" fillId="0" borderId="29" xfId="1" applyFont="1" applyBorder="1">
      <alignment vertical="center"/>
    </xf>
    <xf numFmtId="0" fontId="0" fillId="2" borderId="2" xfId="0" applyFill="1" applyBorder="1">
      <alignment vertical="center"/>
    </xf>
    <xf numFmtId="0" fontId="0" fillId="2" borderId="4" xfId="0" applyFill="1" applyBorder="1">
      <alignment vertical="center"/>
    </xf>
    <xf numFmtId="0" fontId="0" fillId="2" borderId="5" xfId="0" applyFill="1" applyBorder="1">
      <alignment vertical="center"/>
    </xf>
    <xf numFmtId="0" fontId="0" fillId="2" borderId="6" xfId="0" applyFill="1" applyBorder="1">
      <alignment vertical="center"/>
    </xf>
    <xf numFmtId="38" fontId="0" fillId="2" borderId="6" xfId="1" applyFont="1" applyFill="1" applyBorder="1">
      <alignment vertical="center"/>
    </xf>
    <xf numFmtId="0" fontId="0" fillId="2" borderId="7" xfId="0" applyFill="1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top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8"/>
  <sheetViews>
    <sheetView showGridLines="0" tabSelected="1" workbookViewId="0">
      <selection activeCell="N6" sqref="N6"/>
    </sheetView>
  </sheetViews>
  <sheetFormatPr defaultRowHeight="18.75" x14ac:dyDescent="0.4"/>
  <cols>
    <col min="1" max="1" width="1" customWidth="1"/>
    <col min="2" max="2" width="3.375" customWidth="1"/>
    <col min="3" max="3" width="17.25" customWidth="1"/>
    <col min="4" max="4" width="12.375" style="1" customWidth="1"/>
    <col min="5" max="5" width="2" customWidth="1"/>
    <col min="6" max="6" width="3.375" customWidth="1"/>
    <col min="7" max="7" width="17.25" bestFit="1" customWidth="1"/>
    <col min="8" max="8" width="12.375" style="1" customWidth="1"/>
    <col min="9" max="9" width="0.5" customWidth="1"/>
  </cols>
  <sheetData>
    <row r="1" spans="2:9" ht="35.25" customHeight="1" x14ac:dyDescent="0.5">
      <c r="B1" s="39" t="s">
        <v>27</v>
      </c>
      <c r="C1" s="39"/>
      <c r="D1" s="39"/>
      <c r="E1" s="39"/>
      <c r="F1" s="39"/>
      <c r="G1" s="39"/>
      <c r="H1" s="39"/>
    </row>
    <row r="2" spans="2:9" ht="23.25" customHeight="1" thickBot="1" x14ac:dyDescent="0.45">
      <c r="B2" s="40" t="s">
        <v>29</v>
      </c>
      <c r="C2" s="40"/>
      <c r="D2" s="40"/>
      <c r="E2" s="40"/>
      <c r="F2" s="40"/>
      <c r="G2" s="40"/>
      <c r="H2" s="40"/>
    </row>
    <row r="3" spans="2:9" x14ac:dyDescent="0.4">
      <c r="B3" s="32" t="s">
        <v>0</v>
      </c>
      <c r="C3" s="33"/>
      <c r="D3" s="34"/>
      <c r="E3" s="19"/>
      <c r="F3" s="32" t="s">
        <v>28</v>
      </c>
      <c r="G3" s="33"/>
      <c r="H3" s="34"/>
      <c r="I3" s="26"/>
    </row>
    <row r="4" spans="2:9" ht="19.5" thickBot="1" x14ac:dyDescent="0.45">
      <c r="B4" s="35" t="s">
        <v>2</v>
      </c>
      <c r="C4" s="36"/>
      <c r="D4" s="6" t="s">
        <v>1</v>
      </c>
      <c r="E4" s="3"/>
      <c r="F4" s="37" t="s">
        <v>2</v>
      </c>
      <c r="G4" s="38"/>
      <c r="H4" s="7" t="s">
        <v>1</v>
      </c>
      <c r="I4" s="27"/>
    </row>
    <row r="5" spans="2:9" x14ac:dyDescent="0.4">
      <c r="B5" s="11"/>
      <c r="C5" s="10" t="s">
        <v>3</v>
      </c>
      <c r="D5" s="12">
        <v>192069</v>
      </c>
      <c r="E5" s="9"/>
      <c r="F5" s="11"/>
      <c r="G5" s="10"/>
      <c r="H5" s="12"/>
      <c r="I5" s="27"/>
    </row>
    <row r="6" spans="2:9" ht="9" customHeight="1" x14ac:dyDescent="0.4">
      <c r="B6" s="22"/>
      <c r="C6" s="13"/>
      <c r="D6" s="24"/>
      <c r="E6" s="3"/>
      <c r="F6" s="22"/>
      <c r="G6" s="13"/>
      <c r="H6" s="25"/>
      <c r="I6" s="27"/>
    </row>
    <row r="7" spans="2:9" x14ac:dyDescent="0.4">
      <c r="B7" s="3"/>
      <c r="C7" s="10" t="s">
        <v>4</v>
      </c>
      <c r="D7" s="4">
        <v>503000</v>
      </c>
      <c r="E7" s="9"/>
      <c r="F7" s="3"/>
      <c r="G7" s="10" t="s">
        <v>19</v>
      </c>
      <c r="H7" s="5">
        <v>591707</v>
      </c>
      <c r="I7" s="27"/>
    </row>
    <row r="8" spans="2:9" x14ac:dyDescent="0.4">
      <c r="B8" s="3"/>
      <c r="C8" s="10" t="s">
        <v>5</v>
      </c>
      <c r="D8" s="4">
        <v>100000</v>
      </c>
      <c r="E8" s="3"/>
      <c r="F8" s="3"/>
      <c r="G8" s="10" t="s">
        <v>20</v>
      </c>
      <c r="H8" s="5">
        <v>50000</v>
      </c>
      <c r="I8" s="27"/>
    </row>
    <row r="9" spans="2:9" x14ac:dyDescent="0.4">
      <c r="B9" s="3"/>
      <c r="C9" s="10" t="s">
        <v>6</v>
      </c>
      <c r="D9" s="4">
        <f>90000+250000</f>
        <v>340000</v>
      </c>
      <c r="E9" s="3"/>
      <c r="F9" s="3"/>
      <c r="G9" s="10" t="s">
        <v>21</v>
      </c>
      <c r="H9" s="5">
        <v>120840</v>
      </c>
      <c r="I9" s="27"/>
    </row>
    <row r="10" spans="2:9" x14ac:dyDescent="0.4">
      <c r="B10" s="3"/>
      <c r="C10" s="10" t="s">
        <v>7</v>
      </c>
      <c r="D10" s="4">
        <v>33507</v>
      </c>
      <c r="E10" s="3"/>
      <c r="F10" s="3"/>
      <c r="G10" s="10" t="s">
        <v>22</v>
      </c>
      <c r="H10" s="5">
        <v>29000</v>
      </c>
      <c r="I10" s="27"/>
    </row>
    <row r="11" spans="2:9" x14ac:dyDescent="0.4">
      <c r="B11" s="3"/>
      <c r="C11" s="10"/>
      <c r="D11" s="4"/>
      <c r="E11" s="3"/>
      <c r="F11" s="3"/>
      <c r="G11" s="10" t="s">
        <v>23</v>
      </c>
      <c r="H11" s="5">
        <v>10260</v>
      </c>
      <c r="I11" s="27"/>
    </row>
    <row r="12" spans="2:9" x14ac:dyDescent="0.4">
      <c r="B12" s="3"/>
      <c r="C12" s="10"/>
      <c r="D12" s="4"/>
      <c r="E12" s="3"/>
      <c r="F12" s="3"/>
      <c r="G12" s="10" t="s">
        <v>24</v>
      </c>
      <c r="H12" s="5">
        <v>198821</v>
      </c>
      <c r="I12" s="27"/>
    </row>
    <row r="13" spans="2:9" x14ac:dyDescent="0.4">
      <c r="B13" s="3"/>
      <c r="C13" s="10"/>
      <c r="D13" s="4"/>
      <c r="E13" s="3"/>
      <c r="F13" s="3"/>
      <c r="G13" s="10" t="s">
        <v>25</v>
      </c>
      <c r="H13" s="5">
        <v>180786</v>
      </c>
      <c r="I13" s="27"/>
    </row>
    <row r="14" spans="2:9" x14ac:dyDescent="0.4">
      <c r="B14" s="3"/>
      <c r="C14" s="10"/>
      <c r="D14" s="4"/>
      <c r="E14" s="3"/>
      <c r="F14" s="3"/>
      <c r="G14" s="10" t="s">
        <v>26</v>
      </c>
      <c r="H14" s="5">
        <f>H7-SUM(H8:H13)</f>
        <v>2000</v>
      </c>
      <c r="I14" s="27"/>
    </row>
    <row r="15" spans="2:9" x14ac:dyDescent="0.4">
      <c r="B15" s="3"/>
      <c r="C15" s="10"/>
      <c r="D15" s="4"/>
      <c r="E15" s="3"/>
      <c r="F15" s="3"/>
      <c r="G15" s="10" t="s">
        <v>8</v>
      </c>
      <c r="H15" s="5">
        <v>47100</v>
      </c>
      <c r="I15" s="27"/>
    </row>
    <row r="16" spans="2:9" x14ac:dyDescent="0.4">
      <c r="B16" s="3"/>
      <c r="C16" s="10"/>
      <c r="D16" s="4"/>
      <c r="E16" s="3"/>
      <c r="F16" s="3"/>
      <c r="G16" s="10" t="s">
        <v>9</v>
      </c>
      <c r="H16" s="5">
        <v>12293</v>
      </c>
      <c r="I16" s="27"/>
    </row>
    <row r="17" spans="2:10" x14ac:dyDescent="0.4">
      <c r="B17" s="3"/>
      <c r="C17" s="10"/>
      <c r="D17" s="4"/>
      <c r="E17" s="3"/>
      <c r="F17" s="3"/>
      <c r="G17" s="10" t="s">
        <v>10</v>
      </c>
      <c r="H17" s="5">
        <v>38507</v>
      </c>
      <c r="I17" s="27"/>
    </row>
    <row r="18" spans="2:10" x14ac:dyDescent="0.4">
      <c r="B18" s="3"/>
      <c r="C18" s="10"/>
      <c r="D18" s="4"/>
      <c r="E18" s="3"/>
      <c r="F18" s="3"/>
      <c r="G18" s="10" t="s">
        <v>11</v>
      </c>
      <c r="H18" s="5">
        <v>15776</v>
      </c>
      <c r="I18" s="27"/>
    </row>
    <row r="19" spans="2:10" x14ac:dyDescent="0.4">
      <c r="B19" s="3"/>
      <c r="C19" s="10"/>
      <c r="D19" s="4"/>
      <c r="E19" s="3"/>
      <c r="F19" s="3"/>
      <c r="G19" s="10" t="s">
        <v>12</v>
      </c>
      <c r="H19" s="5">
        <v>7382</v>
      </c>
      <c r="I19" s="27"/>
    </row>
    <row r="20" spans="2:10" x14ac:dyDescent="0.4">
      <c r="B20" s="3"/>
      <c r="C20" s="10"/>
      <c r="D20" s="4"/>
      <c r="E20" s="3"/>
      <c r="F20" s="3"/>
      <c r="G20" s="10" t="s">
        <v>13</v>
      </c>
      <c r="H20" s="5">
        <f>3572+12000</f>
        <v>15572</v>
      </c>
      <c r="I20" s="27"/>
    </row>
    <row r="21" spans="2:10" x14ac:dyDescent="0.4">
      <c r="B21" s="22"/>
      <c r="C21" s="23"/>
      <c r="D21" s="24"/>
      <c r="E21" s="3"/>
      <c r="F21" s="22"/>
      <c r="G21" s="23" t="s">
        <v>14</v>
      </c>
      <c r="H21" s="25">
        <v>276460</v>
      </c>
      <c r="I21" s="27"/>
    </row>
    <row r="22" spans="2:10" ht="9" customHeight="1" x14ac:dyDescent="0.4">
      <c r="B22" s="3"/>
      <c r="C22" s="10"/>
      <c r="D22" s="4"/>
      <c r="E22" s="9"/>
      <c r="F22" s="3"/>
      <c r="G22" s="10"/>
      <c r="H22" s="5"/>
      <c r="I22" s="27"/>
      <c r="J22" s="2"/>
    </row>
    <row r="23" spans="2:10" x14ac:dyDescent="0.4">
      <c r="B23" s="20"/>
      <c r="C23" s="13" t="s">
        <v>17</v>
      </c>
      <c r="D23" s="14">
        <f>SUM(D7:D17)</f>
        <v>976507</v>
      </c>
      <c r="E23" s="9"/>
      <c r="F23" s="20"/>
      <c r="G23" s="13" t="s">
        <v>18</v>
      </c>
      <c r="H23" s="21">
        <f>SUM(H15:H22)+H7</f>
        <v>1004797</v>
      </c>
      <c r="I23" s="27"/>
      <c r="J23" s="2"/>
    </row>
    <row r="24" spans="2:10" ht="9" customHeight="1" x14ac:dyDescent="0.4">
      <c r="B24" s="3"/>
      <c r="C24" s="10"/>
      <c r="D24" s="4"/>
      <c r="E24" s="9"/>
      <c r="F24" s="3"/>
      <c r="G24" s="10"/>
      <c r="H24" s="5"/>
      <c r="I24" s="27"/>
      <c r="J24" s="2"/>
    </row>
    <row r="25" spans="2:10" x14ac:dyDescent="0.4">
      <c r="B25" s="3"/>
      <c r="C25" s="10"/>
      <c r="D25" s="4"/>
      <c r="E25" s="3"/>
      <c r="F25" s="20"/>
      <c r="G25" s="13" t="s">
        <v>16</v>
      </c>
      <c r="H25" s="21">
        <v>163779</v>
      </c>
      <c r="I25" s="27"/>
      <c r="J25" s="2"/>
    </row>
    <row r="26" spans="2:10" ht="9" customHeight="1" thickBot="1" x14ac:dyDescent="0.45">
      <c r="B26" s="3"/>
      <c r="C26" s="10"/>
      <c r="D26" s="4"/>
      <c r="E26" s="3"/>
      <c r="F26" s="3"/>
      <c r="G26" s="10"/>
      <c r="H26" s="5"/>
      <c r="I26" s="27"/>
    </row>
    <row r="27" spans="2:10" ht="19.5" thickBot="1" x14ac:dyDescent="0.45">
      <c r="B27" s="15"/>
      <c r="C27" s="16" t="s">
        <v>15</v>
      </c>
      <c r="D27" s="17">
        <f>D23+D5</f>
        <v>1168576</v>
      </c>
      <c r="E27" s="8"/>
      <c r="F27" s="15"/>
      <c r="G27" s="16" t="s">
        <v>15</v>
      </c>
      <c r="H27" s="18">
        <f>H25+H23</f>
        <v>1168576</v>
      </c>
      <c r="I27" s="27"/>
    </row>
    <row r="28" spans="2:10" ht="3" customHeight="1" thickBot="1" x14ac:dyDescent="0.45">
      <c r="B28" s="28"/>
      <c r="C28" s="29"/>
      <c r="D28" s="30"/>
      <c r="E28" s="29"/>
      <c r="F28" s="29"/>
      <c r="G28" s="29"/>
      <c r="H28" s="30"/>
      <c r="I28" s="31"/>
    </row>
  </sheetData>
  <mergeCells count="6">
    <mergeCell ref="B3:D3"/>
    <mergeCell ref="B4:C4"/>
    <mergeCell ref="F3:H3"/>
    <mergeCell ref="F4:G4"/>
    <mergeCell ref="B1:H1"/>
    <mergeCell ref="B2:H2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alps0150u</dc:creator>
  <cp:lastModifiedBy>alps0150u</cp:lastModifiedBy>
  <cp:lastPrinted>2017-05-10T04:51:07Z</cp:lastPrinted>
  <dcterms:created xsi:type="dcterms:W3CDTF">2017-05-10T00:20:26Z</dcterms:created>
  <dcterms:modified xsi:type="dcterms:W3CDTF">2017-05-16T00:08:49Z</dcterms:modified>
</cp:coreProperties>
</file>